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7230"/>
  </bookViews>
  <sheets>
    <sheet name="Sheet1" sheetId="1" r:id="rId1"/>
  </sheets>
  <definedNames>
    <definedName name="_xlnm._FilterDatabase" localSheetId="0" hidden="1">Sheet1!$A$13:$F$40</definedName>
    <definedName name="_xlnm.Print_Titles" localSheetId="0">Sheet1!$4:$4</definedName>
  </definedNames>
  <calcPr calcId="145621" fullCalcOnLoad="1"/>
</workbook>
</file>

<file path=xl/calcChain.xml><?xml version="1.0" encoding="utf-8"?>
<calcChain xmlns="http://schemas.openxmlformats.org/spreadsheetml/2006/main">
  <c r="E24" i="1" l="1"/>
  <c r="E30" i="1"/>
  <c r="E6" i="1"/>
  <c r="E5" i="1" s="1"/>
  <c r="E43" i="1" s="1"/>
  <c r="E10" i="1"/>
  <c r="E14" i="1"/>
  <c r="E38" i="1"/>
  <c r="E13" i="1" l="1"/>
  <c r="E44" i="1" s="1"/>
  <c r="E45" i="1" s="1"/>
</calcChain>
</file>

<file path=xl/sharedStrings.xml><?xml version="1.0" encoding="utf-8"?>
<sst xmlns="http://schemas.openxmlformats.org/spreadsheetml/2006/main" count="143" uniqueCount="112">
  <si>
    <t>Trần Thị Thảo Vân</t>
  </si>
  <si>
    <t>Nguyễn Kính</t>
  </si>
  <si>
    <t>NGƯỜI LẬP BẢNG</t>
  </si>
  <si>
    <t>PHÒNG KẾ HOẠCH- TÀI CHÍNH</t>
  </si>
  <si>
    <t>Ngày 16 tháng 12 năm 2015</t>
  </si>
  <si>
    <t>CỒN LẠI</t>
  </si>
  <si>
    <t>TỔNG CHI</t>
  </si>
  <si>
    <t>TỔNG THU</t>
  </si>
  <si>
    <t>Vậy</t>
  </si>
  <si>
    <t>vật tư</t>
  </si>
  <si>
    <t>Thanh toán tiền mua vật tư phục vụ công tác tuyển sinh của nhà trường ( P.TS-ĐT-GTVL)-Đỗ Tuấn Việt-P.TB-VT</t>
  </si>
  <si>
    <t>437C/B</t>
  </si>
  <si>
    <t>14/07/2015</t>
  </si>
  <si>
    <t>Thanh toán tiền mua vật tư- Thiết bị phục vụ công tác tuyển sinh của trường-Đỗ Tuấn Việt-P.TB-VT</t>
  </si>
  <si>
    <t>436C/B</t>
  </si>
  <si>
    <t>CHI PHÍ MUA VẬT TƯ</t>
  </si>
  <si>
    <t>10/12/2015</t>
  </si>
  <si>
    <t>quảng cáo</t>
  </si>
  <si>
    <t>362C/A</t>
  </si>
  <si>
    <t>05/06/2015</t>
  </si>
  <si>
    <t>Hỗ trợ kinh phí cho nhân viên và sinh viên tham gia hỗ trợ ngày hội tư vấn tuyển sinh năm 2015-Võ Minh Phương-Đoàn Thanh Niên</t>
  </si>
  <si>
    <t>241C/A</t>
  </si>
  <si>
    <t>21/04/2015</t>
  </si>
  <si>
    <t>209C/B</t>
  </si>
  <si>
    <t>08/04/2015</t>
  </si>
  <si>
    <t>Chi phí biểu diễn ảo thuật cho ngày hội Tuyển sinh tổ chức tại trường ngày 08/03/2015( chi 1.500.000đ cho xe chở đạo cụ từ Đồng Nai, 500.000đ cho diễn viên và hỗ trợ đạo cụ)-Nguyễn Mạnh Phương-K.KHCB</t>
  </si>
  <si>
    <t>183C/B</t>
  </si>
  <si>
    <t>03/04/2015</t>
  </si>
  <si>
    <t>Thanh toán tiền in túi đựng hồ sơ giới thiệu thông tin tuyển sinh năm 2015-Huỳnh Thị Minh Ly--P.Đào Tạo</t>
  </si>
  <si>
    <t>71C/B</t>
  </si>
  <si>
    <t>10/02/2015</t>
  </si>
  <si>
    <t>Thanh toán chi phí tham gia " Ngày hội tư vấn tuyển sinh hướng nghiệp 2015" do báo tuổi trẻ tố chức ngày 18/01/2015 tại ĐH Bách Khoa-Lưu Anh Hùng-P.Đào Tạo</t>
  </si>
  <si>
    <t>57C/A</t>
  </si>
  <si>
    <t>06/02/2015</t>
  </si>
  <si>
    <t>CHI PHÍ QUẢNG CÁO</t>
  </si>
  <si>
    <t>Hỗ trợ kinh phí làm quà tặng cho HS tham quan ngày hội tư vấn tuyển sinh năm 2015-Võ Minh Phương-Đoàn Thanh Niên</t>
  </si>
  <si>
    <t>25C/A</t>
  </si>
  <si>
    <t>26/01/2015</t>
  </si>
  <si>
    <t>cước bưu điện</t>
  </si>
  <si>
    <t>Nạp tiền gửi tin nhắn đợt 5 phục vụ công tác tuyển sinh</t>
  </si>
  <si>
    <t>579/C/HPCN</t>
  </si>
  <si>
    <t>14/09/2015</t>
  </si>
  <si>
    <t>Nạp tiền tin nhắn SMS đợt 4 phục vụ công tác tuyển sinh năm 2015-Đỗ Công Thành-Trung Tâm Ngoại Ngữ-TH và ĐTNH</t>
  </si>
  <si>
    <t>514C/HPCN</t>
  </si>
  <si>
    <t>07/08/2015</t>
  </si>
  <si>
    <t>Nạp tiền dịch vụ tin nhắn phục vụ tuyển sinh 2015( đợt 3)-Đỗ Công Thành-Trung Tâm Ngoại Ngữ-TH và ĐTNH</t>
  </si>
  <si>
    <t>475C/HPCN</t>
  </si>
  <si>
    <t>28/07/2015</t>
  </si>
  <si>
    <t>Chi tiền gửi tin nhắn phục vụ tuyển sinh năm 2015-Đỗ Công Thành-Trung Tâm Ngoại Ngữ-TH và ĐTNH</t>
  </si>
  <si>
    <t>471C/HPCN</t>
  </si>
  <si>
    <t>25/07/2015</t>
  </si>
  <si>
    <t>Thanh toán cước phí gửi bưu điện thông báo tuyển sinh năm 2015 cho học sinh THCS-Nguyễn Văn Tấn-P.Đào Tạo</t>
  </si>
  <si>
    <t>450C/HPCN</t>
  </si>
  <si>
    <t>16/07/2015</t>
  </si>
  <si>
    <t>CƯỚC BƯU CHÍNH GỬI THÔNG BÁO TUYỂN SINH</t>
  </si>
  <si>
    <t>B.4/</t>
  </si>
  <si>
    <t>25/04/2015</t>
  </si>
  <si>
    <t>B.3/</t>
  </si>
  <si>
    <t>B.2/</t>
  </si>
  <si>
    <t>chi cho CB phụ trách tuyển sinh</t>
  </si>
  <si>
    <t>Thanh toán bổ sung kinh phí bồi dưỡng cán bộ phụ trách tuyển sinh của các trường THPT,THCS tại tỉnh Bình Dương , Bình phước và ĐăkNông 2015-Nguyễn Văn Tấn-P.Đào Tạo</t>
  </si>
  <si>
    <t>759C/HPCN</t>
  </si>
  <si>
    <t>25/11/2015</t>
  </si>
  <si>
    <t>Chi phí tham gia chương trình 5 (theo tờ trình 24/12/2014: "kế hoạch thực hiện các chương trình tuyển sinh năm 2015"</t>
  </si>
  <si>
    <t>608/C/HPCN</t>
  </si>
  <si>
    <t>23/09/2015</t>
  </si>
  <si>
    <t>Chi kinh phí cung cấp thông tin tuyển sinh năm 2015 đến trường THCS trên điạ bàn TP.HCM từ 02/03 -&gt; 20/04/2015(theo KH thực hiện chương trình 4-TS 2015)</t>
  </si>
  <si>
    <t>607/C/HPCN</t>
  </si>
  <si>
    <t>Chi kinh phí cung cấp thông tin tuyển sinh năm 2015 đến trường THPT trên địa bàn TP.HCM từ 02/03 -&gt; 20/04/2015 (theo KH thực hiện chương trình 3 - TS 2015)</t>
  </si>
  <si>
    <t>606/C/HPCN</t>
  </si>
  <si>
    <t>Chi cho cán bộ phụ trách tuyển sinh tại các trường THCS, THPT tỉnh Bình dương, Bình Phước, Đăk Nông( 31 trường *300.000đ)-Nguyễn Văn Tấn-P.Đào Tạo</t>
  </si>
  <si>
    <t>275C/B</t>
  </si>
  <si>
    <t>05/05/2015</t>
  </si>
  <si>
    <t>Chi cho CB phụ trách tuyển sinh của các trường THPt tại Quảng Ngãi ( 10 Trường* 300.000đ)-Nguyễn Văn Tấn-P.Đào Tạo</t>
  </si>
  <si>
    <t>266C/A</t>
  </si>
  <si>
    <t>Chi cho CB phụ trách tuyển sinh của các trường THPT và THCS tại Bình Dương( 20 trường * 300.000đ)-Nguyễn Văn Tấn-P.Đào Tạo</t>
  </si>
  <si>
    <t>218C/B</t>
  </si>
  <si>
    <t>15/04/2015</t>
  </si>
  <si>
    <t>Hỗ trợ kinh phí tư vấn tuyển sinh năm 2015 tại trường THPT Tây Thạnh-Lương Xuân Thịnh-K. Điện-Điện tử</t>
  </si>
  <si>
    <t>207C/A</t>
  </si>
  <si>
    <t>Chi cho CB phụ trách tuyển sinh của các trường THPT và THCS tại Bình Dương ( 33 trường * 300.000đ)-Nguyễn Văn Tấn-P.Đào Tạo</t>
  </si>
  <si>
    <t>204C/A</t>
  </si>
  <si>
    <t>07/04/2015</t>
  </si>
  <si>
    <t>CHI CHO CÁN BỘ PHỤ TRÁCH TUYỂN SINH CÁC TRƯỜNG</t>
  </si>
  <si>
    <t>B.1/</t>
  </si>
  <si>
    <t>B</t>
  </si>
  <si>
    <t>Thu tiền lệ phí nộp hồ sơ xét tuyển</t>
  </si>
  <si>
    <t>THANH TOÁN ĐẾN</t>
  </si>
  <si>
    <t>216T/K</t>
  </si>
  <si>
    <t>TỪ BƯU ĐIỆN GỬI VỀ TRƯỜNG</t>
  </si>
  <si>
    <t>A.2/</t>
  </si>
  <si>
    <t>Thu lệ phí xét tuyển CĐ năm 2015( 2.326 TS* 30.000đ)-Huỳnh Thị Minh Ly-P.Đào Tạo</t>
  </si>
  <si>
    <t>444T/K</t>
  </si>
  <si>
    <t>07/11/2015</t>
  </si>
  <si>
    <t>Thu lệ phí xét tuyển CĐ nghề và TCCN năm 2015--Vương Hội Khánh-P.TS-ĐT-GTVL</t>
  </si>
  <si>
    <t>500T/K</t>
  </si>
  <si>
    <t>02/12/2015</t>
  </si>
  <si>
    <t>Thu lệ phí xét tuyển CĐ năm 2015( 227 TS* 30.000 đ)-Võ Thị Xuân Thơ-P.TS-ĐT-GTVL</t>
  </si>
  <si>
    <t>416T/K</t>
  </si>
  <si>
    <t>26/10/2015</t>
  </si>
  <si>
    <t>PHÒNG ĐÀO TẠO CHUYỂN QUA</t>
  </si>
  <si>
    <t>A.1/</t>
  </si>
  <si>
    <t>A</t>
  </si>
  <si>
    <t>GHI CHÚ</t>
  </si>
  <si>
    <t>SỐ TIỀN</t>
  </si>
  <si>
    <t>NỘI DUNG</t>
  </si>
  <si>
    <t>CHỨNG 
TỪ</t>
  </si>
  <si>
    <t>NGÀY</t>
  </si>
  <si>
    <t>STT</t>
  </si>
  <si>
    <t>BÁO CÁO THU- CHI LỆ PHÍ TUYỂN SINH NĂM 2015</t>
  </si>
  <si>
    <t>Chi cho phóng viên báo viên báo Tuổi trẻ dăng tin bài viết về trường ngày 03/06/2015" Thí điểm đào tạo cao đẳng nghề theo mô hình 9+4" -Phan Thị Ngọc Phượng-PTC-HC-TH</t>
  </si>
  <si>
    <t>Chi phí làm băng rôn giới thiệu tuyển sinh 2015-Dương Thị Thủy-P.QTCSVC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</si>
</sst>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0"/>
      <name val="Arial"/>
      <charset val="1"/>
    </font>
    <font>
      <sz val="10"/>
      <name val="Arial"/>
      <charset val="1"/>
    </font>
    <font>
      <sz val="12"/>
      <name val="Arial"/>
      <family val="2"/>
    </font>
    <font>
      <sz val="12"/>
      <name val="Times New Roman"/>
      <family val="1"/>
    </font>
    <font>
      <b/>
      <sz val="10"/>
      <name val="Arial"/>
      <family val="2"/>
    </font>
    <font>
      <b/>
      <sz val="12"/>
      <name val="Arial"/>
      <family val="2"/>
    </font>
    <font>
      <b/>
      <sz val="12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wrapText="1"/>
    </xf>
    <xf numFmtId="43" fontId="1" fillId="0" borderId="0" applyFont="0" applyFill="0" applyBorder="0" applyAlignment="0" applyProtection="0">
      <alignment wrapText="1"/>
    </xf>
  </cellStyleXfs>
  <cellXfs count="51">
    <xf numFmtId="0" fontId="0" fillId="0" borderId="0" xfId="0">
      <alignment wrapText="1"/>
    </xf>
    <xf numFmtId="0" fontId="0" fillId="0" borderId="0" xfId="0" applyBorder="1">
      <alignment wrapText="1"/>
    </xf>
    <xf numFmtId="0" fontId="0" fillId="0" borderId="0" xfId="0" applyAlignment="1">
      <alignment vertical="center" wrapText="1"/>
    </xf>
    <xf numFmtId="0" fontId="2" fillId="2" borderId="0" xfId="0" applyFont="1" applyFill="1">
      <alignment wrapText="1"/>
    </xf>
    <xf numFmtId="164" fontId="2" fillId="2" borderId="0" xfId="1" applyNumberFormat="1" applyFont="1" applyFill="1">
      <alignment wrapText="1"/>
    </xf>
    <xf numFmtId="0" fontId="3" fillId="2" borderId="0" xfId="0" applyFont="1" applyFill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>
      <alignment wrapText="1"/>
    </xf>
    <xf numFmtId="0" fontId="4" fillId="0" borderId="0" xfId="0" applyFont="1" applyBorder="1">
      <alignment wrapText="1"/>
    </xf>
    <xf numFmtId="0" fontId="5" fillId="2" borderId="0" xfId="0" applyFont="1" applyFill="1" applyAlignment="1">
      <alignment horizontal="center" vertical="top" wrapText="1"/>
    </xf>
    <xf numFmtId="0" fontId="5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4" fillId="0" borderId="0" xfId="0" applyFont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164" fontId="5" fillId="2" borderId="3" xfId="0" applyNumberFormat="1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164" fontId="9" fillId="2" borderId="3" xfId="1" applyNumberFormat="1" applyFont="1" applyFill="1" applyBorder="1" applyAlignment="1">
      <alignment horizontal="right" vertical="top" wrapText="1"/>
    </xf>
    <xf numFmtId="0" fontId="10" fillId="2" borderId="4" xfId="0" applyFont="1" applyFill="1" applyBorder="1" applyAlignment="1">
      <alignment vertical="top" wrapText="1"/>
    </xf>
    <xf numFmtId="0" fontId="9" fillId="2" borderId="5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10" fillId="2" borderId="2" xfId="0" applyFont="1" applyFill="1" applyBorder="1" applyAlignment="1">
      <alignment vertical="top" wrapText="1"/>
    </xf>
    <xf numFmtId="0" fontId="9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164" fontId="2" fillId="0" borderId="3" xfId="1" applyNumberFormat="1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164" fontId="9" fillId="2" borderId="3" xfId="1" applyNumberFormat="1" applyFont="1" applyFill="1" applyBorder="1" applyAlignment="1">
      <alignment horizontal="right" vertical="center" wrapText="1"/>
    </xf>
    <xf numFmtId="14" fontId="9" fillId="2" borderId="2" xfId="0" applyNumberFormat="1" applyFont="1" applyFill="1" applyBorder="1" applyAlignment="1">
      <alignment horizontal="center" vertical="center" wrapText="1"/>
    </xf>
    <xf numFmtId="0" fontId="9" fillId="2" borderId="2" xfId="0" quotePrefix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0" xfId="0" applyBorder="1" applyAlignment="1">
      <alignment vertical="top" wrapText="1"/>
    </xf>
    <xf numFmtId="0" fontId="11" fillId="0" borderId="0" xfId="0" applyFont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1495426</xdr:colOff>
      <xdr:row>0</xdr:row>
      <xdr:rowOff>57150</xdr:rowOff>
    </xdr:from>
    <xdr:to>
      <xdr:col>5</xdr:col>
      <xdr:colOff>781051</xdr:colOff>
      <xdr:row>1</xdr:row>
      <xdr:rowOff>161926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2438401" y="57150"/>
          <a:ext cx="1219200" cy="2667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76200</xdr:colOff>
      <xdr:row>0</xdr:row>
      <xdr:rowOff>1</xdr:rowOff>
    </xdr:from>
    <xdr:to>
      <xdr:col>3</xdr:col>
      <xdr:colOff>990600</xdr:colOff>
      <xdr:row>2</xdr:row>
      <xdr:rowOff>114300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76200" y="1"/>
          <a:ext cx="2362200" cy="4381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447675</xdr:colOff>
      <xdr:row>1</xdr:row>
      <xdr:rowOff>209550</xdr:rowOff>
    </xdr:from>
    <xdr:to>
      <xdr:col>3</xdr:col>
      <xdr:colOff>161925</xdr:colOff>
      <xdr:row>1</xdr:row>
      <xdr:rowOff>209550</xdr:rowOff>
    </xdr:to>
    <xdr:cxnSp macro="">
      <xdr:nvCxnSpPr>
        <xdr:cNvPr id="4" name="Straight Connector 3"/>
        <xdr:cNvCxnSpPr/>
      </xdr:nvCxnSpPr>
      <xdr:spPr>
        <a:xfrm>
          <a:off x="1057275" y="323850"/>
          <a:ext cx="9334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2628900</xdr:colOff>
      <xdr:row>1</xdr:row>
      <xdr:rowOff>114300</xdr:rowOff>
    </xdr:from>
    <xdr:to>
      <xdr:col>4</xdr:col>
      <xdr:colOff>733425</xdr:colOff>
      <xdr:row>1</xdr:row>
      <xdr:rowOff>114300</xdr:rowOff>
    </xdr:to>
    <xdr:cxnSp macro="">
      <xdr:nvCxnSpPr>
        <xdr:cNvPr id="5" name="Straight Connector 4"/>
        <xdr:cNvCxnSpPr/>
      </xdr:nvCxnSpPr>
      <xdr:spPr>
        <a:xfrm>
          <a:off x="2438400" y="276225"/>
          <a:ext cx="6096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topLeftCell="A39" workbookViewId="0">
      <selection activeCell="J44" sqref="J44"/>
    </sheetView>
  </sheetViews>
  <sheetFormatPr defaultRowHeight="15.75" x14ac:dyDescent="0.2"/>
  <cols>
    <col min="1" max="1" width="5.28515625" style="6" customWidth="1"/>
    <col min="2" max="2" width="11.28515625" style="5" bestFit="1" customWidth="1"/>
    <col min="3" max="3" width="10.85546875" style="4" customWidth="1"/>
    <col min="4" max="4" width="46.28515625" style="3" customWidth="1"/>
    <col min="5" max="5" width="17.28515625" style="3" customWidth="1"/>
    <col min="6" max="6" width="12" style="2" customWidth="1"/>
    <col min="7" max="7" width="9.5703125" bestFit="1" customWidth="1"/>
    <col min="9" max="9" width="9.140625" style="1"/>
  </cols>
  <sheetData>
    <row r="1" spans="1:9" ht="30" customHeight="1" x14ac:dyDescent="0.2">
      <c r="E1" s="50"/>
      <c r="F1" s="50"/>
    </row>
    <row r="2" spans="1:9" ht="30" customHeight="1" x14ac:dyDescent="0.2">
      <c r="E2" s="49"/>
      <c r="F2" s="49"/>
    </row>
    <row r="3" spans="1:9" ht="27.75" customHeight="1" x14ac:dyDescent="0.2">
      <c r="B3" s="48" t="s">
        <v>109</v>
      </c>
      <c r="C3" s="48"/>
      <c r="D3" s="48"/>
      <c r="E3" s="48"/>
      <c r="F3" s="48"/>
    </row>
    <row r="4" spans="1:9" s="42" customFormat="1" ht="55.5" customHeight="1" x14ac:dyDescent="0.2">
      <c r="A4" s="19" t="s">
        <v>108</v>
      </c>
      <c r="B4" s="46" t="s">
        <v>107</v>
      </c>
      <c r="C4" s="47" t="s">
        <v>106</v>
      </c>
      <c r="D4" s="46" t="s">
        <v>105</v>
      </c>
      <c r="E4" s="45" t="s">
        <v>104</v>
      </c>
      <c r="F4" s="44" t="s">
        <v>103</v>
      </c>
      <c r="I4" s="43"/>
    </row>
    <row r="5" spans="1:9" s="12" customFormat="1" ht="37.5" customHeight="1" x14ac:dyDescent="0.2">
      <c r="A5" s="19" t="s">
        <v>102</v>
      </c>
      <c r="B5" s="18" t="s">
        <v>7</v>
      </c>
      <c r="C5" s="17"/>
      <c r="D5" s="16"/>
      <c r="E5" s="15">
        <f>E6+E10</f>
        <v>109415001</v>
      </c>
      <c r="F5" s="14"/>
      <c r="I5" s="13"/>
    </row>
    <row r="6" spans="1:9" s="40" customFormat="1" ht="33.75" customHeight="1" x14ac:dyDescent="0.2">
      <c r="A6" s="19" t="s">
        <v>101</v>
      </c>
      <c r="B6" s="18" t="s">
        <v>100</v>
      </c>
      <c r="C6" s="17"/>
      <c r="D6" s="16"/>
      <c r="E6" s="15">
        <f>SUM(E7:E9)</f>
        <v>104030000</v>
      </c>
      <c r="F6" s="20"/>
      <c r="I6" s="41"/>
    </row>
    <row r="7" spans="1:9" s="40" customFormat="1" ht="31.5" x14ac:dyDescent="0.2">
      <c r="A7" s="25">
        <v>1</v>
      </c>
      <c r="B7" s="39" t="s">
        <v>99</v>
      </c>
      <c r="C7" s="39" t="s">
        <v>98</v>
      </c>
      <c r="D7" s="26" t="s">
        <v>97</v>
      </c>
      <c r="E7" s="35">
        <v>6810000</v>
      </c>
      <c r="F7" s="20"/>
      <c r="I7" s="41"/>
    </row>
    <row r="8" spans="1:9" s="40" customFormat="1" ht="31.5" x14ac:dyDescent="0.2">
      <c r="A8" s="25">
        <v>2</v>
      </c>
      <c r="B8" s="39" t="s">
        <v>96</v>
      </c>
      <c r="C8" s="39" t="s">
        <v>95</v>
      </c>
      <c r="D8" s="26" t="s">
        <v>94</v>
      </c>
      <c r="E8" s="35">
        <v>27440000</v>
      </c>
      <c r="F8" s="20"/>
      <c r="I8" s="41"/>
    </row>
    <row r="9" spans="1:9" s="40" customFormat="1" ht="31.5" x14ac:dyDescent="0.2">
      <c r="A9" s="25">
        <v>3</v>
      </c>
      <c r="B9" s="39" t="s">
        <v>93</v>
      </c>
      <c r="C9" s="39" t="s">
        <v>92</v>
      </c>
      <c r="D9" s="26" t="s">
        <v>91</v>
      </c>
      <c r="E9" s="35">
        <v>69780000</v>
      </c>
      <c r="F9" s="20"/>
      <c r="I9" s="41"/>
    </row>
    <row r="10" spans="1:9" s="40" customFormat="1" ht="33.75" customHeight="1" x14ac:dyDescent="0.2">
      <c r="A10" s="19" t="s">
        <v>90</v>
      </c>
      <c r="B10" s="18" t="s">
        <v>89</v>
      </c>
      <c r="C10" s="17"/>
      <c r="D10" s="16"/>
      <c r="E10" s="15">
        <f>E11+E12</f>
        <v>5385001</v>
      </c>
      <c r="F10" s="20"/>
      <c r="I10" s="41"/>
    </row>
    <row r="11" spans="1:9" s="33" customFormat="1" ht="25.5" customHeight="1" x14ac:dyDescent="0.2">
      <c r="A11" s="38">
        <v>1</v>
      </c>
      <c r="B11" s="39" t="s">
        <v>47</v>
      </c>
      <c r="C11" s="39" t="s">
        <v>88</v>
      </c>
      <c r="D11" s="26" t="s">
        <v>86</v>
      </c>
      <c r="E11" s="35">
        <v>30000</v>
      </c>
      <c r="F11" s="20"/>
      <c r="I11" s="34"/>
    </row>
    <row r="12" spans="1:9" s="33" customFormat="1" ht="25.5" customHeight="1" x14ac:dyDescent="0.2">
      <c r="A12" s="38">
        <v>1</v>
      </c>
      <c r="B12" s="37" t="s">
        <v>16</v>
      </c>
      <c r="C12" s="36" t="s">
        <v>87</v>
      </c>
      <c r="D12" s="26" t="s">
        <v>86</v>
      </c>
      <c r="E12" s="35">
        <v>5355001</v>
      </c>
      <c r="F12" s="20"/>
      <c r="I12" s="34"/>
    </row>
    <row r="13" spans="1:9" s="12" customFormat="1" ht="30" customHeight="1" x14ac:dyDescent="0.2">
      <c r="A13" s="19" t="s">
        <v>85</v>
      </c>
      <c r="B13" s="18" t="s">
        <v>6</v>
      </c>
      <c r="C13" s="17"/>
      <c r="D13" s="16"/>
      <c r="E13" s="15">
        <f>E14++E24+E30+E38</f>
        <v>159323000</v>
      </c>
      <c r="F13" s="14"/>
      <c r="I13" s="28"/>
    </row>
    <row r="14" spans="1:9" s="12" customFormat="1" ht="29.25" customHeight="1" x14ac:dyDescent="0.2">
      <c r="A14" s="19" t="s">
        <v>84</v>
      </c>
      <c r="B14" s="31" t="s">
        <v>83</v>
      </c>
      <c r="C14" s="30"/>
      <c r="D14" s="29"/>
      <c r="E14" s="15">
        <f>SUM(E15:E23)</f>
        <v>72300000</v>
      </c>
      <c r="F14" s="14"/>
      <c r="I14" s="28"/>
    </row>
    <row r="15" spans="1:9" ht="47.25" x14ac:dyDescent="0.2">
      <c r="A15" s="25">
        <v>1</v>
      </c>
      <c r="B15" s="27" t="s">
        <v>82</v>
      </c>
      <c r="C15" s="27" t="s">
        <v>81</v>
      </c>
      <c r="D15" s="26" t="s">
        <v>80</v>
      </c>
      <c r="E15" s="21">
        <v>9900000</v>
      </c>
      <c r="F15" s="20" t="s">
        <v>59</v>
      </c>
    </row>
    <row r="16" spans="1:9" ht="47.25" x14ac:dyDescent="0.2">
      <c r="A16" s="25">
        <v>2</v>
      </c>
      <c r="B16" s="27" t="s">
        <v>24</v>
      </c>
      <c r="C16" s="27" t="s">
        <v>79</v>
      </c>
      <c r="D16" s="26" t="s">
        <v>78</v>
      </c>
      <c r="E16" s="21">
        <v>1000000</v>
      </c>
      <c r="F16" s="20" t="s">
        <v>59</v>
      </c>
    </row>
    <row r="17" spans="1:9" ht="47.25" x14ac:dyDescent="0.2">
      <c r="A17" s="25">
        <v>3</v>
      </c>
      <c r="B17" s="27" t="s">
        <v>77</v>
      </c>
      <c r="C17" s="27" t="s">
        <v>76</v>
      </c>
      <c r="D17" s="26" t="s">
        <v>75</v>
      </c>
      <c r="E17" s="21">
        <v>6000000</v>
      </c>
      <c r="F17" s="20" t="s">
        <v>59</v>
      </c>
    </row>
    <row r="18" spans="1:9" ht="47.25" x14ac:dyDescent="0.2">
      <c r="A18" s="25">
        <v>4</v>
      </c>
      <c r="B18" s="27" t="s">
        <v>56</v>
      </c>
      <c r="C18" s="27" t="s">
        <v>74</v>
      </c>
      <c r="D18" s="26" t="s">
        <v>73</v>
      </c>
      <c r="E18" s="21">
        <v>3000000</v>
      </c>
      <c r="F18" s="20" t="s">
        <v>59</v>
      </c>
    </row>
    <row r="19" spans="1:9" ht="63" x14ac:dyDescent="0.2">
      <c r="A19" s="25">
        <v>5</v>
      </c>
      <c r="B19" s="27" t="s">
        <v>72</v>
      </c>
      <c r="C19" s="27" t="s">
        <v>71</v>
      </c>
      <c r="D19" s="26" t="s">
        <v>70</v>
      </c>
      <c r="E19" s="21">
        <v>9300000</v>
      </c>
      <c r="F19" s="20" t="s">
        <v>59</v>
      </c>
    </row>
    <row r="20" spans="1:9" ht="63" x14ac:dyDescent="0.2">
      <c r="A20" s="25">
        <v>6</v>
      </c>
      <c r="B20" s="27" t="s">
        <v>65</v>
      </c>
      <c r="C20" s="27" t="s">
        <v>69</v>
      </c>
      <c r="D20" s="26" t="s">
        <v>68</v>
      </c>
      <c r="E20" s="32">
        <v>18400000</v>
      </c>
      <c r="F20" s="20" t="s">
        <v>59</v>
      </c>
    </row>
    <row r="21" spans="1:9" ht="63" x14ac:dyDescent="0.2">
      <c r="A21" s="25">
        <v>7</v>
      </c>
      <c r="B21" s="27" t="s">
        <v>65</v>
      </c>
      <c r="C21" s="27" t="s">
        <v>67</v>
      </c>
      <c r="D21" s="26" t="s">
        <v>66</v>
      </c>
      <c r="E21" s="32">
        <v>18200000</v>
      </c>
      <c r="F21" s="20" t="s">
        <v>59</v>
      </c>
    </row>
    <row r="22" spans="1:9" ht="47.25" x14ac:dyDescent="0.2">
      <c r="A22" s="25">
        <v>8</v>
      </c>
      <c r="B22" s="27" t="s">
        <v>65</v>
      </c>
      <c r="C22" s="27" t="s">
        <v>64</v>
      </c>
      <c r="D22" s="26" t="s">
        <v>63</v>
      </c>
      <c r="E22" s="32">
        <v>4400000</v>
      </c>
      <c r="F22" s="20" t="s">
        <v>59</v>
      </c>
    </row>
    <row r="23" spans="1:9" ht="63" x14ac:dyDescent="0.2">
      <c r="A23" s="25">
        <v>9</v>
      </c>
      <c r="B23" s="27" t="s">
        <v>62</v>
      </c>
      <c r="C23" s="27" t="s">
        <v>61</v>
      </c>
      <c r="D23" s="26" t="s">
        <v>60</v>
      </c>
      <c r="E23" s="21">
        <v>2100000</v>
      </c>
      <c r="F23" s="20" t="s">
        <v>59</v>
      </c>
    </row>
    <row r="24" spans="1:9" s="12" customFormat="1" ht="29.25" customHeight="1" x14ac:dyDescent="0.2">
      <c r="A24" s="19" t="s">
        <v>58</v>
      </c>
      <c r="B24" s="31" t="s">
        <v>54</v>
      </c>
      <c r="C24" s="30"/>
      <c r="D24" s="29"/>
      <c r="E24" s="15">
        <f>SUM(E25:E29)</f>
        <v>36693000</v>
      </c>
      <c r="F24" s="14"/>
      <c r="I24" s="28"/>
    </row>
    <row r="25" spans="1:9" ht="47.25" x14ac:dyDescent="0.2">
      <c r="A25" s="25">
        <v>1</v>
      </c>
      <c r="B25" s="27" t="s">
        <v>53</v>
      </c>
      <c r="C25" s="27" t="s">
        <v>52</v>
      </c>
      <c r="D25" s="26" t="s">
        <v>51</v>
      </c>
      <c r="E25" s="21">
        <v>3693000</v>
      </c>
      <c r="F25" s="20" t="s">
        <v>38</v>
      </c>
    </row>
    <row r="26" spans="1:9" ht="47.25" x14ac:dyDescent="0.2">
      <c r="A26" s="25">
        <v>2</v>
      </c>
      <c r="B26" s="27" t="s">
        <v>50</v>
      </c>
      <c r="C26" s="27" t="s">
        <v>49</v>
      </c>
      <c r="D26" s="26" t="s">
        <v>48</v>
      </c>
      <c r="E26" s="21">
        <v>10000000</v>
      </c>
      <c r="F26" s="20" t="s">
        <v>38</v>
      </c>
    </row>
    <row r="27" spans="1:9" ht="47.25" x14ac:dyDescent="0.2">
      <c r="A27" s="25">
        <v>3</v>
      </c>
      <c r="B27" s="27" t="s">
        <v>47</v>
      </c>
      <c r="C27" s="27" t="s">
        <v>46</v>
      </c>
      <c r="D27" s="26" t="s">
        <v>45</v>
      </c>
      <c r="E27" s="21">
        <v>8000000</v>
      </c>
      <c r="F27" s="20" t="s">
        <v>38</v>
      </c>
    </row>
    <row r="28" spans="1:9" ht="47.25" x14ac:dyDescent="0.2">
      <c r="A28" s="25">
        <v>4</v>
      </c>
      <c r="B28" s="27" t="s">
        <v>44</v>
      </c>
      <c r="C28" s="27" t="s">
        <v>43</v>
      </c>
      <c r="D28" s="26" t="s">
        <v>42</v>
      </c>
      <c r="E28" s="21">
        <v>9000000</v>
      </c>
      <c r="F28" s="20" t="s">
        <v>38</v>
      </c>
    </row>
    <row r="29" spans="1:9" ht="31.5" x14ac:dyDescent="0.2">
      <c r="A29" s="25">
        <v>5</v>
      </c>
      <c r="B29" s="27" t="s">
        <v>41</v>
      </c>
      <c r="C29" s="27" t="s">
        <v>40</v>
      </c>
      <c r="D29" s="26" t="s">
        <v>39</v>
      </c>
      <c r="E29" s="21">
        <v>6000000</v>
      </c>
      <c r="F29" s="20" t="s">
        <v>38</v>
      </c>
    </row>
    <row r="30" spans="1:9" s="12" customFormat="1" ht="29.25" customHeight="1" x14ac:dyDescent="0.2">
      <c r="A30" s="19" t="s">
        <v>57</v>
      </c>
      <c r="B30" s="31" t="s">
        <v>34</v>
      </c>
      <c r="C30" s="30"/>
      <c r="D30" s="29"/>
      <c r="E30" s="15">
        <f>SUM(E31:E37)</f>
        <v>35205000</v>
      </c>
      <c r="F30" s="14"/>
      <c r="I30" s="28"/>
    </row>
    <row r="31" spans="1:9" ht="47.25" x14ac:dyDescent="0.2">
      <c r="A31" s="25">
        <v>1</v>
      </c>
      <c r="B31" s="27" t="s">
        <v>37</v>
      </c>
      <c r="C31" s="27" t="s">
        <v>36</v>
      </c>
      <c r="D31" s="26" t="s">
        <v>35</v>
      </c>
      <c r="E31" s="21">
        <v>2640000</v>
      </c>
      <c r="F31" s="20" t="s">
        <v>17</v>
      </c>
    </row>
    <row r="32" spans="1:9" ht="63" x14ac:dyDescent="0.2">
      <c r="A32" s="25">
        <v>2</v>
      </c>
      <c r="B32" s="27" t="s">
        <v>33</v>
      </c>
      <c r="C32" s="27" t="s">
        <v>32</v>
      </c>
      <c r="D32" s="26" t="s">
        <v>31</v>
      </c>
      <c r="E32" s="21">
        <v>5000000</v>
      </c>
      <c r="F32" s="20" t="s">
        <v>17</v>
      </c>
    </row>
    <row r="33" spans="1:9" ht="47.25" x14ac:dyDescent="0.2">
      <c r="A33" s="25">
        <v>3</v>
      </c>
      <c r="B33" s="27" t="s">
        <v>30</v>
      </c>
      <c r="C33" s="27" t="s">
        <v>29</v>
      </c>
      <c r="D33" s="26" t="s">
        <v>28</v>
      </c>
      <c r="E33" s="21">
        <v>6435000</v>
      </c>
      <c r="F33" s="20" t="s">
        <v>17</v>
      </c>
    </row>
    <row r="34" spans="1:9" ht="78.75" x14ac:dyDescent="0.2">
      <c r="A34" s="25">
        <v>4</v>
      </c>
      <c r="B34" s="27" t="s">
        <v>27</v>
      </c>
      <c r="C34" s="27" t="s">
        <v>26</v>
      </c>
      <c r="D34" s="26" t="s">
        <v>25</v>
      </c>
      <c r="E34" s="21">
        <v>2000000</v>
      </c>
      <c r="F34" s="20" t="s">
        <v>17</v>
      </c>
    </row>
    <row r="35" spans="1:9" ht="31.5" x14ac:dyDescent="0.2">
      <c r="A35" s="25">
        <v>5</v>
      </c>
      <c r="B35" s="27" t="s">
        <v>24</v>
      </c>
      <c r="C35" s="27" t="s">
        <v>23</v>
      </c>
      <c r="D35" s="26" t="s">
        <v>111</v>
      </c>
      <c r="E35" s="21">
        <v>10560000</v>
      </c>
      <c r="F35" s="20" t="s">
        <v>17</v>
      </c>
    </row>
    <row r="36" spans="1:9" ht="47.25" x14ac:dyDescent="0.2">
      <c r="A36" s="25">
        <v>6</v>
      </c>
      <c r="B36" s="27" t="s">
        <v>22</v>
      </c>
      <c r="C36" s="27" t="s">
        <v>21</v>
      </c>
      <c r="D36" s="26" t="s">
        <v>20</v>
      </c>
      <c r="E36" s="21">
        <v>3570000</v>
      </c>
      <c r="F36" s="20" t="s">
        <v>17</v>
      </c>
    </row>
    <row r="37" spans="1:9" ht="73.5" customHeight="1" x14ac:dyDescent="0.2">
      <c r="A37" s="25">
        <v>7</v>
      </c>
      <c r="B37" s="27" t="s">
        <v>19</v>
      </c>
      <c r="C37" s="27" t="s">
        <v>18</v>
      </c>
      <c r="D37" s="26" t="s">
        <v>110</v>
      </c>
      <c r="E37" s="21">
        <v>5000000</v>
      </c>
      <c r="F37" s="20" t="s">
        <v>17</v>
      </c>
    </row>
    <row r="38" spans="1:9" s="12" customFormat="1" ht="29.25" customHeight="1" x14ac:dyDescent="0.2">
      <c r="A38" s="19" t="s">
        <v>55</v>
      </c>
      <c r="B38" s="31" t="s">
        <v>15</v>
      </c>
      <c r="C38" s="30"/>
      <c r="D38" s="29"/>
      <c r="E38" s="15">
        <f>SUM(E39:E41)</f>
        <v>15125000</v>
      </c>
      <c r="F38" s="14"/>
      <c r="I38" s="28"/>
    </row>
    <row r="39" spans="1:9" ht="31.5" x14ac:dyDescent="0.2">
      <c r="A39" s="25">
        <v>1</v>
      </c>
      <c r="B39" s="27" t="s">
        <v>12</v>
      </c>
      <c r="C39" s="27" t="s">
        <v>14</v>
      </c>
      <c r="D39" s="26" t="s">
        <v>13</v>
      </c>
      <c r="E39" s="21">
        <v>500000</v>
      </c>
      <c r="F39" s="20" t="s">
        <v>9</v>
      </c>
    </row>
    <row r="40" spans="1:9" ht="31.5" x14ac:dyDescent="0.2">
      <c r="A40" s="25">
        <v>2</v>
      </c>
      <c r="B40" s="27" t="s">
        <v>12</v>
      </c>
      <c r="C40" s="27" t="s">
        <v>14</v>
      </c>
      <c r="D40" s="26" t="s">
        <v>13</v>
      </c>
      <c r="E40" s="21">
        <v>13100000</v>
      </c>
      <c r="F40" s="20" t="s">
        <v>9</v>
      </c>
    </row>
    <row r="41" spans="1:9" ht="47.25" x14ac:dyDescent="0.2">
      <c r="A41" s="25">
        <v>3</v>
      </c>
      <c r="B41" s="27" t="s">
        <v>12</v>
      </c>
      <c r="C41" s="27" t="s">
        <v>11</v>
      </c>
      <c r="D41" s="26" t="s">
        <v>10</v>
      </c>
      <c r="E41" s="21">
        <v>1525000</v>
      </c>
      <c r="F41" s="20" t="s">
        <v>9</v>
      </c>
    </row>
    <row r="42" spans="1:9" x14ac:dyDescent="0.2">
      <c r="A42" s="25" t="s">
        <v>8</v>
      </c>
      <c r="B42" s="24"/>
      <c r="C42" s="23"/>
      <c r="D42" s="22"/>
      <c r="E42" s="21"/>
      <c r="F42" s="20"/>
    </row>
    <row r="43" spans="1:9" s="12" customFormat="1" ht="37.5" customHeight="1" x14ac:dyDescent="0.2">
      <c r="A43" s="19"/>
      <c r="B43" s="18" t="s">
        <v>7</v>
      </c>
      <c r="C43" s="17"/>
      <c r="D43" s="16"/>
      <c r="E43" s="15">
        <f>E5</f>
        <v>109415001</v>
      </c>
      <c r="F43" s="14"/>
      <c r="I43" s="13"/>
    </row>
    <row r="44" spans="1:9" s="12" customFormat="1" ht="37.5" customHeight="1" x14ac:dyDescent="0.2">
      <c r="A44" s="19"/>
      <c r="B44" s="18" t="s">
        <v>6</v>
      </c>
      <c r="C44" s="17"/>
      <c r="D44" s="16"/>
      <c r="E44" s="15">
        <f>E13</f>
        <v>159323000</v>
      </c>
      <c r="F44" s="14"/>
      <c r="I44" s="13"/>
    </row>
    <row r="45" spans="1:9" s="12" customFormat="1" ht="37.5" customHeight="1" x14ac:dyDescent="0.2">
      <c r="A45" s="19"/>
      <c r="B45" s="18" t="s">
        <v>5</v>
      </c>
      <c r="C45" s="17"/>
      <c r="D45" s="16"/>
      <c r="E45" s="15">
        <f>E43-E44</f>
        <v>-49907999</v>
      </c>
      <c r="F45" s="14"/>
      <c r="I45" s="13"/>
    </row>
    <row r="46" spans="1:9" ht="21.75" customHeight="1" x14ac:dyDescent="0.2">
      <c r="E46" s="11" t="s">
        <v>4</v>
      </c>
      <c r="F46" s="11"/>
    </row>
    <row r="47" spans="1:9" ht="16.5" customHeight="1" x14ac:dyDescent="0.2">
      <c r="A47" s="10" t="s">
        <v>3</v>
      </c>
      <c r="B47" s="10"/>
      <c r="C47" s="10"/>
      <c r="D47" s="10"/>
      <c r="E47" s="10" t="s">
        <v>2</v>
      </c>
      <c r="F47" s="10"/>
    </row>
    <row r="53" spans="1:9" s="7" customFormat="1" ht="30" customHeight="1" x14ac:dyDescent="0.2">
      <c r="A53" s="9" t="s">
        <v>1</v>
      </c>
      <c r="B53" s="9"/>
      <c r="C53" s="9"/>
      <c r="D53" s="9"/>
      <c r="E53" s="9" t="s">
        <v>0</v>
      </c>
      <c r="F53" s="9"/>
      <c r="I53" s="8"/>
    </row>
  </sheetData>
  <mergeCells count="18">
    <mergeCell ref="B3:F3"/>
    <mergeCell ref="B14:D14"/>
    <mergeCell ref="E1:F1"/>
    <mergeCell ref="B24:D24"/>
    <mergeCell ref="B30:D30"/>
    <mergeCell ref="B38:D38"/>
    <mergeCell ref="B6:D6"/>
    <mergeCell ref="B10:D10"/>
    <mergeCell ref="B5:D5"/>
    <mergeCell ref="B13:D13"/>
    <mergeCell ref="E46:F46"/>
    <mergeCell ref="E47:F47"/>
    <mergeCell ref="E53:F53"/>
    <mergeCell ref="A47:D47"/>
    <mergeCell ref="A53:D53"/>
    <mergeCell ref="B43:D43"/>
    <mergeCell ref="B44:D44"/>
    <mergeCell ref="B45:D45"/>
  </mergeCells>
  <pageMargins left="0.38" right="0.2" top="0.42" bottom="0.47" header="0.3" footer="0.2"/>
  <pageSetup orientation="portrait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cp:lastPrinted>2015-12-16T04:19:50Z</cp:lastPrinted>
  <dcterms:created xsi:type="dcterms:W3CDTF">2015-12-16T03:38:27Z</dcterms:created>
  <dcterms:modified xsi:type="dcterms:W3CDTF">2015-12-16T04:24:29Z</dcterms:modified>
</cp:coreProperties>
</file>